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81" i="1"/>
  <c r="C22" i="1"/>
  <c r="C66" i="1"/>
  <c r="C58" i="1"/>
  <c r="C52" i="1"/>
  <c r="C73" i="1" s="1"/>
  <c r="C41" i="1"/>
  <c r="C23" i="1" s="1"/>
  <c r="C24" i="1" l="1"/>
  <c r="C26" i="1" s="1"/>
  <c r="C28" i="1" s="1"/>
  <c r="C71" i="1" s="1"/>
  <c r="C72" i="1"/>
  <c r="C59" i="1"/>
</calcChain>
</file>

<file path=xl/sharedStrings.xml><?xml version="1.0" encoding="utf-8"?>
<sst xmlns="http://schemas.openxmlformats.org/spreadsheetml/2006/main" count="84" uniqueCount="69">
  <si>
    <t>Description</t>
  </si>
  <si>
    <t>Amount (USD)</t>
  </si>
  <si>
    <t>Total Revenue</t>
  </si>
  <si>
    <t>Manual entry</t>
  </si>
  <si>
    <t>Cost of Goods Sold (COGS)</t>
  </si>
  <si>
    <t>Gross Profit</t>
  </si>
  <si>
    <t>Operating Expenses (Total)</t>
  </si>
  <si>
    <t>Net Operating Profit</t>
  </si>
  <si>
    <t>Other Income</t>
  </si>
  <si>
    <t>Net Profit Before Tax</t>
  </si>
  <si>
    <t>Tax Paid</t>
  </si>
  <si>
    <t>Net Profit After Tax</t>
  </si>
  <si>
    <t>Expense Category</t>
  </si>
  <si>
    <t>Salaries &amp; Wages</t>
  </si>
  <si>
    <t>Utilities</t>
  </si>
  <si>
    <t>Rent</t>
  </si>
  <si>
    <t>Marketing</t>
  </si>
  <si>
    <t>Repairs &amp; Maintenance</t>
  </si>
  <si>
    <t>Office Supplies</t>
  </si>
  <si>
    <t>Fuel / Transportation</t>
  </si>
  <si>
    <t>Miscellaneous</t>
  </si>
  <si>
    <t>Total Operating Expenses</t>
  </si>
  <si>
    <t>Category</t>
  </si>
  <si>
    <t>Assets</t>
  </si>
  <si>
    <t>Cash on Hand</t>
  </si>
  <si>
    <t>Bank Balance</t>
  </si>
  <si>
    <t>Inventory</t>
  </si>
  <si>
    <t>Accounts Receivable</t>
  </si>
  <si>
    <t>Equipment / Assets Value</t>
  </si>
  <si>
    <t>Total Assets</t>
  </si>
  <si>
    <t>Liabilities</t>
  </si>
  <si>
    <t>Accounts Payable</t>
  </si>
  <si>
    <t>Bank Loan Outstanding</t>
  </si>
  <si>
    <t>Taxes Due</t>
  </si>
  <si>
    <t>Total Liabilities</t>
  </si>
  <si>
    <t>Net Worth (Equity)</t>
  </si>
  <si>
    <t>Cash Flow Type</t>
  </si>
  <si>
    <t>Cash Inflows (Sales, Collections)</t>
  </si>
  <si>
    <t>Cash Outflows (Expenses, Purchases)</t>
  </si>
  <si>
    <t>Net Cash Position</t>
  </si>
  <si>
    <t>Ratio</t>
  </si>
  <si>
    <t>Result</t>
  </si>
  <si>
    <t>Profit Margin</t>
  </si>
  <si>
    <t>Expense-to-Revenue Ratio</t>
  </si>
  <si>
    <t>Liquidity Ratio</t>
  </si>
  <si>
    <t>Company Information:</t>
  </si>
  <si>
    <t>Financial Year:</t>
  </si>
  <si>
    <t>Department:</t>
  </si>
  <si>
    <t>Date Prepared:</t>
  </si>
  <si>
    <r>
      <t>Prepared By:</t>
    </r>
    <r>
      <rPr>
        <sz val="11"/>
        <color theme="1"/>
        <rFont val="Roboto"/>
      </rPr>
      <t xml:space="preserve"> </t>
    </r>
  </si>
  <si>
    <t xml:space="preserve">Company Name: </t>
  </si>
  <si>
    <t xml:space="preserve">Prepared By: </t>
  </si>
  <si>
    <t>Year-End Income Summary:</t>
  </si>
  <si>
    <t>Year-End Expense Breakdown:</t>
  </si>
  <si>
    <t>Note</t>
  </si>
  <si>
    <t>Assets &amp; Liabilities Summary</t>
  </si>
  <si>
    <t>Cateogry</t>
  </si>
  <si>
    <t>Year-End Cash Flow Summary</t>
  </si>
  <si>
    <t>Financial Ratios (Optional)</t>
  </si>
  <si>
    <t>Solution</t>
  </si>
  <si>
    <t>Auto Calculated</t>
  </si>
  <si>
    <t>Net Profit After Tax / Total Revenue</t>
  </si>
  <si>
    <t>Total Operating Expenses / Total Revenue</t>
  </si>
  <si>
    <t>Total Assets / Total Liabilities</t>
  </si>
  <si>
    <t>Approval Section:</t>
  </si>
  <si>
    <t>Reviewed By:</t>
  </si>
  <si>
    <t>Approved By:</t>
  </si>
  <si>
    <t>By: wordexceltemplates.com</t>
  </si>
  <si>
    <t>Year-End Financial Summary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</si>
</sst>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%"/>
    <numFmt numFmtId="180" formatCode="[$-F800]dddd\,\ mmmm\ d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3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  <font>
      <sz val="10"/>
      <color theme="1"/>
      <name val="Roboto"/>
    </font>
    <font>
      <b/>
      <sz val="11"/>
      <name val="Roboto"/>
    </font>
    <font>
      <b/>
      <sz val="11"/>
      <color rgb="FFC00000"/>
      <name val="Roboto"/>
    </font>
    <font>
      <sz val="11"/>
      <name val="Roboto"/>
    </font>
    <font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/>
      <bottom style="mediumDashDot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3" fontId="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3" fontId="9" fillId="0" borderId="2" xfId="0" applyNumberFormat="1" applyFont="1" applyBorder="1" applyAlignment="1">
      <alignment horizontal="left" vertical="center" wrapText="1"/>
    </xf>
    <xf numFmtId="9" fontId="3" fillId="0" borderId="0" xfId="1" applyNumberFormat="1" applyFont="1" applyAlignment="1">
      <alignment horizontal="left" vertical="center" wrapText="1"/>
    </xf>
    <xf numFmtId="168" fontId="3" fillId="0" borderId="0" xfId="1" applyNumberFormat="1" applyFont="1" applyAlignment="1">
      <alignment horizontal="left" vertical="center" wrapText="1"/>
    </xf>
    <xf numFmtId="2" fontId="3" fillId="0" borderId="0" xfId="1" applyNumberFormat="1" applyFont="1" applyAlignment="1">
      <alignment horizontal="left" vertical="center" wrapText="1"/>
    </xf>
    <xf numFmtId="180" fontId="3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14" fontId="3" fillId="3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right"/>
    </xf>
    <xf numFmtId="0" fontId="2" fillId="0" borderId="5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25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32:D41" totalsRowShown="0" headerRowDxfId="21">
  <autoFilter ref="B32:D41"/>
  <tableColumns count="3">
    <tableColumn id="1" name="Expense Category" dataDxfId="24"/>
    <tableColumn id="2" name="Amount (USD)" dataDxfId="23"/>
    <tableColumn id="3" name="Note" dataDxfId="2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45:D52" totalsRowShown="0" headerRowDxfId="17">
  <autoFilter ref="B45:D52"/>
  <tableColumns count="3">
    <tableColumn id="1" name="Category" dataDxfId="20"/>
    <tableColumn id="2" name="Amount (USD)" dataDxfId="19"/>
    <tableColumn id="3" name="Note" dataDxfId="18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B54:D59" totalsRowShown="0" headerRowDxfId="15">
  <autoFilter ref="B54:D59"/>
  <tableColumns count="3">
    <tableColumn id="1" name="Cateogry"/>
    <tableColumn id="2" name="Amount (USD)"/>
    <tableColumn id="3" name="Note" dataDxfId="16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63:D66" totalsRowShown="0" headerRowDxfId="13">
  <autoFilter ref="B63:D66"/>
  <tableColumns count="3">
    <tableColumn id="1" name="Cash Flow Type"/>
    <tableColumn id="2" name="Amount (USD)"/>
    <tableColumn id="3" name="Note" dataDxfId="14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B70:D73" totalsRowShown="0" headerRowDxfId="12">
  <autoFilter ref="B70:D73"/>
  <tableColumns count="3">
    <tableColumn id="1" name="Ratio" dataDxfId="11"/>
    <tableColumn id="2" name="Solution" dataDxfId="9"/>
    <tableColumn id="3" name="Result" dataDxfId="1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6"/>
  <sheetViews>
    <sheetView showGridLines="0" tabSelected="1" view="pageLayout" zoomScaleNormal="100" workbookViewId="0">
      <selection activeCell="F7" sqref="F7"/>
    </sheetView>
  </sheetViews>
  <sheetFormatPr defaultRowHeight="16.5" x14ac:dyDescent="0.3"/>
  <cols>
    <col min="1" max="1" width="3" style="1" customWidth="1"/>
    <col min="2" max="4" width="45.7109375" style="1" customWidth="1"/>
    <col min="5" max="16384" width="9.140625" style="1"/>
  </cols>
  <sheetData>
    <row r="2" spans="2:4" ht="28.5" thickBot="1" x14ac:dyDescent="0.35">
      <c r="B2" s="33" t="s">
        <v>68</v>
      </c>
      <c r="C2" s="33"/>
      <c r="D2" s="33"/>
    </row>
    <row r="3" spans="2:4" x14ac:dyDescent="0.3">
      <c r="B3" s="2"/>
      <c r="C3" s="2"/>
      <c r="D3" s="2"/>
    </row>
    <row r="4" spans="2:4" ht="21.95" customHeight="1" x14ac:dyDescent="0.3">
      <c r="B4" s="3" t="s">
        <v>45</v>
      </c>
      <c r="C4" s="3"/>
      <c r="D4" s="3"/>
    </row>
    <row r="5" spans="2:4" ht="9.9499999999999993" customHeight="1" x14ac:dyDescent="0.3">
      <c r="B5" s="2"/>
      <c r="C5" s="2"/>
      <c r="D5" s="2"/>
    </row>
    <row r="6" spans="2:4" s="6" customFormat="1" ht="21.95" customHeight="1" x14ac:dyDescent="0.25">
      <c r="B6" s="5" t="s">
        <v>50</v>
      </c>
      <c r="C6" s="28"/>
      <c r="D6" s="28"/>
    </row>
    <row r="7" spans="2:4" s="6" customFormat="1" ht="9.9499999999999993" customHeight="1" x14ac:dyDescent="0.25">
      <c r="B7" s="5"/>
    </row>
    <row r="8" spans="2:4" s="6" customFormat="1" ht="21.95" customHeight="1" x14ac:dyDescent="0.25">
      <c r="B8" s="5" t="s">
        <v>46</v>
      </c>
      <c r="C8" s="28"/>
      <c r="D8" s="28"/>
    </row>
    <row r="9" spans="2:4" s="6" customFormat="1" ht="9.9499999999999993" customHeight="1" x14ac:dyDescent="0.25">
      <c r="B9" s="5"/>
      <c r="C9" s="5"/>
      <c r="D9" s="5"/>
    </row>
    <row r="10" spans="2:4" s="6" customFormat="1" ht="21.95" customHeight="1" x14ac:dyDescent="0.25">
      <c r="B10" s="5" t="s">
        <v>51</v>
      </c>
      <c r="C10" s="28"/>
      <c r="D10" s="28"/>
    </row>
    <row r="11" spans="2:4" s="6" customFormat="1" ht="9.9499999999999993" customHeight="1" x14ac:dyDescent="0.25">
      <c r="B11" s="5"/>
      <c r="C11" s="5"/>
      <c r="D11" s="5"/>
    </row>
    <row r="12" spans="2:4" s="6" customFormat="1" ht="21.95" customHeight="1" x14ac:dyDescent="0.25">
      <c r="B12" s="5" t="s">
        <v>47</v>
      </c>
      <c r="C12" s="28"/>
      <c r="D12" s="28"/>
    </row>
    <row r="13" spans="2:4" s="6" customFormat="1" ht="9.9499999999999993" customHeight="1" x14ac:dyDescent="0.25">
      <c r="B13" s="5"/>
      <c r="C13" s="5"/>
      <c r="D13" s="5"/>
    </row>
    <row r="14" spans="2:4" s="6" customFormat="1" ht="21.95" customHeight="1" x14ac:dyDescent="0.25">
      <c r="B14" s="5" t="s">
        <v>48</v>
      </c>
      <c r="C14" s="30">
        <f ca="1">TODAY()</f>
        <v>45989</v>
      </c>
      <c r="D14" s="29"/>
    </row>
    <row r="15" spans="2:4" ht="9.9499999999999993" customHeight="1" x14ac:dyDescent="0.3">
      <c r="B15" s="2"/>
      <c r="C15" s="2"/>
      <c r="D15" s="2"/>
    </row>
    <row r="16" spans="2:4" x14ac:dyDescent="0.3">
      <c r="B16" s="2"/>
      <c r="C16" s="2"/>
      <c r="D16" s="2"/>
    </row>
    <row r="17" spans="2:4" ht="21.95" customHeight="1" x14ac:dyDescent="0.3">
      <c r="B17" s="3" t="s">
        <v>52</v>
      </c>
      <c r="C17" s="3"/>
      <c r="D17" s="3"/>
    </row>
    <row r="18" spans="2:4" x14ac:dyDescent="0.3">
      <c r="B18" s="2"/>
      <c r="C18" s="2"/>
      <c r="D18" s="2"/>
    </row>
    <row r="19" spans="2:4" ht="35.1" customHeight="1" x14ac:dyDescent="0.3">
      <c r="B19" s="15" t="s">
        <v>0</v>
      </c>
      <c r="C19" s="15" t="s">
        <v>1</v>
      </c>
      <c r="D19" s="15" t="s">
        <v>54</v>
      </c>
    </row>
    <row r="20" spans="2:4" ht="35.1" customHeight="1" x14ac:dyDescent="0.3">
      <c r="B20" s="12" t="s">
        <v>2</v>
      </c>
      <c r="C20" s="13">
        <v>120000</v>
      </c>
      <c r="D20" s="14" t="s">
        <v>3</v>
      </c>
    </row>
    <row r="21" spans="2:4" ht="35.1" customHeight="1" x14ac:dyDescent="0.3">
      <c r="B21" s="12" t="s">
        <v>4</v>
      </c>
      <c r="C21" s="13">
        <v>45000</v>
      </c>
      <c r="D21" s="14" t="s">
        <v>3</v>
      </c>
    </row>
    <row r="22" spans="2:4" ht="35.1" customHeight="1" x14ac:dyDescent="0.3">
      <c r="B22" s="11" t="s">
        <v>5</v>
      </c>
      <c r="C22" s="23">
        <f>C20-C21</f>
        <v>75000</v>
      </c>
      <c r="D22" s="14" t="s">
        <v>60</v>
      </c>
    </row>
    <row r="23" spans="2:4" ht="35.1" customHeight="1" x14ac:dyDescent="0.3">
      <c r="B23" s="12" t="s">
        <v>6</v>
      </c>
      <c r="C23" s="13">
        <f>C41</f>
        <v>38500</v>
      </c>
      <c r="D23" s="14" t="s">
        <v>60</v>
      </c>
    </row>
    <row r="24" spans="2:4" ht="35.1" customHeight="1" x14ac:dyDescent="0.3">
      <c r="B24" s="11" t="s">
        <v>7</v>
      </c>
      <c r="C24" s="23">
        <f>C22-C23</f>
        <v>36500</v>
      </c>
      <c r="D24" s="14" t="s">
        <v>60</v>
      </c>
    </row>
    <row r="25" spans="2:4" ht="35.1" customHeight="1" x14ac:dyDescent="0.3">
      <c r="B25" s="12" t="s">
        <v>8</v>
      </c>
      <c r="C25" s="13">
        <v>3000</v>
      </c>
      <c r="D25" s="14" t="s">
        <v>3</v>
      </c>
    </row>
    <row r="26" spans="2:4" ht="35.1" customHeight="1" x14ac:dyDescent="0.3">
      <c r="B26" s="11" t="s">
        <v>9</v>
      </c>
      <c r="C26" s="23">
        <f>C24+C25</f>
        <v>39500</v>
      </c>
      <c r="D26" s="14" t="s">
        <v>60</v>
      </c>
    </row>
    <row r="27" spans="2:4" ht="35.1" customHeight="1" x14ac:dyDescent="0.3">
      <c r="B27" s="12" t="s">
        <v>10</v>
      </c>
      <c r="C27" s="13">
        <v>6000</v>
      </c>
      <c r="D27" s="14" t="s">
        <v>3</v>
      </c>
    </row>
    <row r="28" spans="2:4" ht="35.1" customHeight="1" x14ac:dyDescent="0.3">
      <c r="B28" s="11" t="s">
        <v>11</v>
      </c>
      <c r="C28" s="23">
        <f>C26-C27</f>
        <v>33500</v>
      </c>
      <c r="D28" s="14" t="s">
        <v>60</v>
      </c>
    </row>
    <row r="29" spans="2:4" x14ac:dyDescent="0.3">
      <c r="B29" s="2"/>
      <c r="C29" s="2"/>
      <c r="D29" s="2"/>
    </row>
    <row r="30" spans="2:4" ht="21.95" customHeight="1" x14ac:dyDescent="0.3">
      <c r="B30" s="3" t="s">
        <v>53</v>
      </c>
      <c r="C30" s="3"/>
      <c r="D30" s="3"/>
    </row>
    <row r="31" spans="2:4" x14ac:dyDescent="0.3">
      <c r="B31" s="2"/>
      <c r="C31" s="2"/>
      <c r="D31" s="2"/>
    </row>
    <row r="32" spans="2:4" ht="30" customHeight="1" x14ac:dyDescent="0.3">
      <c r="B32" s="16" t="s">
        <v>12</v>
      </c>
      <c r="C32" s="16" t="s">
        <v>1</v>
      </c>
      <c r="D32" s="16" t="s">
        <v>54</v>
      </c>
    </row>
    <row r="33" spans="2:4" ht="30" customHeight="1" x14ac:dyDescent="0.3">
      <c r="B33" s="8" t="s">
        <v>13</v>
      </c>
      <c r="C33" s="9">
        <v>18000</v>
      </c>
      <c r="D33" s="8"/>
    </row>
    <row r="34" spans="2:4" ht="30" customHeight="1" x14ac:dyDescent="0.3">
      <c r="B34" s="8" t="s">
        <v>14</v>
      </c>
      <c r="C34" s="9">
        <v>2500</v>
      </c>
      <c r="D34" s="8"/>
    </row>
    <row r="35" spans="2:4" ht="30" customHeight="1" x14ac:dyDescent="0.3">
      <c r="B35" s="8" t="s">
        <v>15</v>
      </c>
      <c r="C35" s="9">
        <v>9000</v>
      </c>
      <c r="D35" s="8"/>
    </row>
    <row r="36" spans="2:4" ht="30" customHeight="1" x14ac:dyDescent="0.3">
      <c r="B36" s="8" t="s">
        <v>16</v>
      </c>
      <c r="C36" s="9">
        <v>3200</v>
      </c>
      <c r="D36" s="8"/>
    </row>
    <row r="37" spans="2:4" ht="30" customHeight="1" x14ac:dyDescent="0.3">
      <c r="B37" s="8" t="s">
        <v>17</v>
      </c>
      <c r="C37" s="9">
        <v>2300</v>
      </c>
      <c r="D37" s="8"/>
    </row>
    <row r="38" spans="2:4" ht="30" customHeight="1" x14ac:dyDescent="0.3">
      <c r="B38" s="8" t="s">
        <v>18</v>
      </c>
      <c r="C38" s="9">
        <v>1000</v>
      </c>
      <c r="D38" s="8"/>
    </row>
    <row r="39" spans="2:4" ht="30" customHeight="1" x14ac:dyDescent="0.3">
      <c r="B39" s="8" t="s">
        <v>19</v>
      </c>
      <c r="C39" s="9">
        <v>2000</v>
      </c>
      <c r="D39" s="8"/>
    </row>
    <row r="40" spans="2:4" ht="30" customHeight="1" x14ac:dyDescent="0.3">
      <c r="B40" s="8" t="s">
        <v>20</v>
      </c>
      <c r="C40" s="8">
        <v>500</v>
      </c>
      <c r="D40" s="8"/>
    </row>
    <row r="41" spans="2:4" ht="30" customHeight="1" x14ac:dyDescent="0.3">
      <c r="B41" s="7" t="s">
        <v>21</v>
      </c>
      <c r="C41" s="17">
        <f>SUM(C33:C40)</f>
        <v>38500</v>
      </c>
      <c r="D41" s="9"/>
    </row>
    <row r="42" spans="2:4" x14ac:dyDescent="0.3">
      <c r="B42" s="2"/>
      <c r="C42" s="2"/>
      <c r="D42" s="2"/>
    </row>
    <row r="43" spans="2:4" ht="21.95" customHeight="1" x14ac:dyDescent="0.3">
      <c r="B43" s="3" t="s">
        <v>55</v>
      </c>
      <c r="C43" s="3"/>
      <c r="D43" s="3"/>
    </row>
    <row r="44" spans="2:4" x14ac:dyDescent="0.3">
      <c r="B44" s="2"/>
      <c r="C44" s="2"/>
      <c r="D44" s="2"/>
    </row>
    <row r="45" spans="2:4" ht="30" customHeight="1" x14ac:dyDescent="0.3">
      <c r="B45" s="16" t="s">
        <v>22</v>
      </c>
      <c r="C45" s="16" t="s">
        <v>1</v>
      </c>
      <c r="D45" s="18" t="s">
        <v>54</v>
      </c>
    </row>
    <row r="46" spans="2:4" ht="30" customHeight="1" x14ac:dyDescent="0.3">
      <c r="B46" s="7" t="s">
        <v>23</v>
      </c>
      <c r="C46" s="8"/>
      <c r="D46" s="5"/>
    </row>
    <row r="47" spans="2:4" ht="30" customHeight="1" x14ac:dyDescent="0.3">
      <c r="B47" s="8" t="s">
        <v>24</v>
      </c>
      <c r="C47" s="9">
        <v>5000</v>
      </c>
      <c r="D47" s="5"/>
    </row>
    <row r="48" spans="2:4" ht="30" customHeight="1" x14ac:dyDescent="0.3">
      <c r="B48" s="8" t="s">
        <v>25</v>
      </c>
      <c r="C48" s="9">
        <v>22000</v>
      </c>
      <c r="D48" s="5"/>
    </row>
    <row r="49" spans="2:4" ht="30" customHeight="1" x14ac:dyDescent="0.3">
      <c r="B49" s="8" t="s">
        <v>26</v>
      </c>
      <c r="C49" s="9">
        <v>18000</v>
      </c>
      <c r="D49" s="5"/>
    </row>
    <row r="50" spans="2:4" ht="30" customHeight="1" x14ac:dyDescent="0.3">
      <c r="B50" s="8" t="s">
        <v>27</v>
      </c>
      <c r="C50" s="9">
        <v>10500</v>
      </c>
      <c r="D50" s="5"/>
    </row>
    <row r="51" spans="2:4" ht="30" customHeight="1" x14ac:dyDescent="0.3">
      <c r="B51" s="8" t="s">
        <v>28</v>
      </c>
      <c r="C51" s="9">
        <v>40000</v>
      </c>
      <c r="D51" s="5"/>
    </row>
    <row r="52" spans="2:4" ht="32.1" customHeight="1" x14ac:dyDescent="0.3">
      <c r="B52" s="7" t="s">
        <v>29</v>
      </c>
      <c r="C52" s="17">
        <f>SUM(C47:C51)</f>
        <v>95500</v>
      </c>
      <c r="D52" s="5"/>
    </row>
    <row r="53" spans="2:4" x14ac:dyDescent="0.3">
      <c r="B53" s="7" t="s">
        <v>30</v>
      </c>
      <c r="C53" s="8"/>
      <c r="D53" s="2"/>
    </row>
    <row r="54" spans="2:4" ht="30" customHeight="1" x14ac:dyDescent="0.3">
      <c r="B54" s="19" t="s">
        <v>56</v>
      </c>
      <c r="C54" s="20" t="s">
        <v>1</v>
      </c>
      <c r="D54" s="21" t="s">
        <v>54</v>
      </c>
    </row>
    <row r="55" spans="2:4" ht="30" customHeight="1" x14ac:dyDescent="0.3">
      <c r="B55" s="19" t="s">
        <v>31</v>
      </c>
      <c r="C55" s="20">
        <v>8500</v>
      </c>
      <c r="D55" s="2"/>
    </row>
    <row r="56" spans="2:4" ht="30" customHeight="1" x14ac:dyDescent="0.3">
      <c r="B56" s="8" t="s">
        <v>32</v>
      </c>
      <c r="C56" s="9">
        <v>20000</v>
      </c>
      <c r="D56" s="2"/>
    </row>
    <row r="57" spans="2:4" ht="30" customHeight="1" x14ac:dyDescent="0.3">
      <c r="B57" s="8" t="s">
        <v>33</v>
      </c>
      <c r="C57" s="9">
        <v>2000</v>
      </c>
      <c r="D57" s="2"/>
    </row>
    <row r="58" spans="2:4" ht="30" customHeight="1" x14ac:dyDescent="0.3">
      <c r="B58" s="7" t="s">
        <v>34</v>
      </c>
      <c r="C58" s="17">
        <f>SUM(C55:C57)</f>
        <v>30500</v>
      </c>
      <c r="D58" s="2"/>
    </row>
    <row r="59" spans="2:4" ht="30" customHeight="1" x14ac:dyDescent="0.3">
      <c r="B59" s="7" t="s">
        <v>35</v>
      </c>
      <c r="C59" s="17">
        <f>C52-C58</f>
        <v>65000</v>
      </c>
      <c r="D59" s="2"/>
    </row>
    <row r="60" spans="2:4" x14ac:dyDescent="0.3">
      <c r="B60" s="2"/>
      <c r="C60" s="2"/>
      <c r="D60" s="2"/>
    </row>
    <row r="61" spans="2:4" ht="21.95" customHeight="1" x14ac:dyDescent="0.3">
      <c r="B61" s="3" t="s">
        <v>57</v>
      </c>
      <c r="C61" s="3"/>
      <c r="D61" s="3"/>
    </row>
    <row r="62" spans="2:4" x14ac:dyDescent="0.3">
      <c r="B62" s="2"/>
      <c r="C62" s="2"/>
      <c r="D62" s="2"/>
    </row>
    <row r="63" spans="2:4" ht="30" customHeight="1" x14ac:dyDescent="0.3">
      <c r="B63" s="16" t="s">
        <v>36</v>
      </c>
      <c r="C63" s="16" t="s">
        <v>1</v>
      </c>
      <c r="D63" s="22" t="s">
        <v>54</v>
      </c>
    </row>
    <row r="64" spans="2:4" ht="30" customHeight="1" x14ac:dyDescent="0.3">
      <c r="B64" s="8" t="s">
        <v>37</v>
      </c>
      <c r="C64" s="9">
        <v>110000</v>
      </c>
      <c r="D64" s="2"/>
    </row>
    <row r="65" spans="2:4" ht="30" customHeight="1" x14ac:dyDescent="0.3">
      <c r="B65" s="8" t="s">
        <v>38</v>
      </c>
      <c r="C65" s="9">
        <v>92000</v>
      </c>
      <c r="D65" s="2"/>
    </row>
    <row r="66" spans="2:4" ht="30" customHeight="1" x14ac:dyDescent="0.3">
      <c r="B66" s="7" t="s">
        <v>39</v>
      </c>
      <c r="C66" s="17">
        <f>C64-C65</f>
        <v>18000</v>
      </c>
      <c r="D66" s="2"/>
    </row>
    <row r="67" spans="2:4" x14ac:dyDescent="0.3">
      <c r="B67" s="2"/>
      <c r="C67" s="2"/>
      <c r="D67" s="2"/>
    </row>
    <row r="68" spans="2:4" ht="21.95" customHeight="1" x14ac:dyDescent="0.3">
      <c r="B68" s="3" t="s">
        <v>58</v>
      </c>
      <c r="C68" s="3"/>
      <c r="D68" s="3"/>
    </row>
    <row r="69" spans="2:4" x14ac:dyDescent="0.3">
      <c r="B69" s="2"/>
      <c r="C69" s="2"/>
      <c r="D69" s="2"/>
    </row>
    <row r="70" spans="2:4" ht="30" customHeight="1" x14ac:dyDescent="0.3">
      <c r="B70" s="16" t="s">
        <v>40</v>
      </c>
      <c r="C70" s="16" t="s">
        <v>59</v>
      </c>
      <c r="D70" s="16" t="s">
        <v>41</v>
      </c>
    </row>
    <row r="71" spans="2:4" ht="30" customHeight="1" x14ac:dyDescent="0.3">
      <c r="B71" s="7" t="s">
        <v>42</v>
      </c>
      <c r="C71" s="25">
        <f>C28/C20</f>
        <v>0.27916666666666667</v>
      </c>
      <c r="D71" s="10" t="s">
        <v>61</v>
      </c>
    </row>
    <row r="72" spans="2:4" ht="30" customHeight="1" x14ac:dyDescent="0.3">
      <c r="B72" s="7" t="s">
        <v>43</v>
      </c>
      <c r="C72" s="24">
        <f>C41/C20</f>
        <v>0.32083333333333336</v>
      </c>
      <c r="D72" s="10" t="s">
        <v>62</v>
      </c>
    </row>
    <row r="73" spans="2:4" ht="30" customHeight="1" x14ac:dyDescent="0.3">
      <c r="B73" s="7" t="s">
        <v>44</v>
      </c>
      <c r="C73" s="26">
        <f>C52/C58</f>
        <v>3.1311475409836067</v>
      </c>
      <c r="D73" s="10" t="s">
        <v>63</v>
      </c>
    </row>
    <row r="74" spans="2:4" x14ac:dyDescent="0.3">
      <c r="B74" s="2"/>
      <c r="C74" s="2"/>
      <c r="D74" s="2"/>
    </row>
    <row r="75" spans="2:4" x14ac:dyDescent="0.3">
      <c r="B75" s="2"/>
      <c r="C75" s="2"/>
      <c r="D75" s="2"/>
    </row>
    <row r="76" spans="2:4" ht="21.95" customHeight="1" x14ac:dyDescent="0.3">
      <c r="B76" s="3" t="s">
        <v>64</v>
      </c>
      <c r="C76" s="3"/>
      <c r="D76" s="3"/>
    </row>
    <row r="77" spans="2:4" x14ac:dyDescent="0.3">
      <c r="B77" s="2"/>
      <c r="C77" s="2"/>
      <c r="D77" s="2"/>
    </row>
    <row r="78" spans="2:4" s="6" customFormat="1" ht="30" customHeight="1" x14ac:dyDescent="0.25">
      <c r="B78" s="4" t="s">
        <v>49</v>
      </c>
      <c r="C78" s="31"/>
      <c r="D78" s="31"/>
    </row>
    <row r="79" spans="2:4" s="6" customFormat="1" ht="30" customHeight="1" x14ac:dyDescent="0.25">
      <c r="B79" s="4" t="s">
        <v>65</v>
      </c>
      <c r="C79" s="31"/>
      <c r="D79" s="31"/>
    </row>
    <row r="80" spans="2:4" s="6" customFormat="1" ht="30" customHeight="1" x14ac:dyDescent="0.25">
      <c r="B80" s="4" t="s">
        <v>66</v>
      </c>
      <c r="C80" s="31"/>
      <c r="D80" s="31"/>
    </row>
    <row r="81" spans="2:4" x14ac:dyDescent="0.3">
      <c r="B81" s="2"/>
      <c r="C81" s="2"/>
      <c r="D81" s="27">
        <f ca="1">TODAY()</f>
        <v>45989</v>
      </c>
    </row>
    <row r="82" spans="2:4" ht="17.25" thickBot="1" x14ac:dyDescent="0.35">
      <c r="B82" s="32" t="s">
        <v>67</v>
      </c>
      <c r="C82" s="32"/>
      <c r="D82" s="32"/>
    </row>
    <row r="83" spans="2:4" x14ac:dyDescent="0.3">
      <c r="B83" s="2"/>
      <c r="C83" s="2"/>
      <c r="D83" s="2"/>
    </row>
    <row r="84" spans="2:4" x14ac:dyDescent="0.3">
      <c r="B84" s="2"/>
      <c r="C84" s="2"/>
      <c r="D84" s="2"/>
    </row>
    <row r="85" spans="2:4" x14ac:dyDescent="0.3">
      <c r="B85" s="2"/>
      <c r="C85" s="2"/>
      <c r="D85" s="2"/>
    </row>
    <row r="86" spans="2:4" x14ac:dyDescent="0.3">
      <c r="B86" s="2"/>
      <c r="C86" s="2"/>
      <c r="D86" s="2"/>
    </row>
  </sheetData>
  <mergeCells count="17">
    <mergeCell ref="B82:D82"/>
    <mergeCell ref="C8:D8"/>
    <mergeCell ref="C10:D10"/>
    <mergeCell ref="C12:D12"/>
    <mergeCell ref="C14:D14"/>
    <mergeCell ref="B61:D61"/>
    <mergeCell ref="B68:D68"/>
    <mergeCell ref="B76:D76"/>
    <mergeCell ref="C78:D78"/>
    <mergeCell ref="C79:D79"/>
    <mergeCell ref="C80:D80"/>
    <mergeCell ref="B2:D2"/>
    <mergeCell ref="B4:D4"/>
    <mergeCell ref="C6:D6"/>
    <mergeCell ref="B17:D17"/>
    <mergeCell ref="B30:D30"/>
    <mergeCell ref="B43:D43"/>
  </mergeCells>
  <conditionalFormatting sqref="D20">
    <cfRule type="cellIs" dxfId="8" priority="9" operator="equal">
      <formula>"Auto Calculated"</formula>
    </cfRule>
  </conditionalFormatting>
  <conditionalFormatting sqref="D21">
    <cfRule type="cellIs" dxfId="7" priority="8" operator="equal">
      <formula>"Auto Calculated"</formula>
    </cfRule>
  </conditionalFormatting>
  <conditionalFormatting sqref="D22">
    <cfRule type="cellIs" dxfId="6" priority="7" operator="equal">
      <formula>"Auto Calculated"</formula>
    </cfRule>
  </conditionalFormatting>
  <conditionalFormatting sqref="D23">
    <cfRule type="cellIs" dxfId="5" priority="6" operator="equal">
      <formula>"Auto Calculated"</formula>
    </cfRule>
  </conditionalFormatting>
  <conditionalFormatting sqref="D24">
    <cfRule type="cellIs" dxfId="4" priority="5" operator="equal">
      <formula>"Auto Calculated"</formula>
    </cfRule>
  </conditionalFormatting>
  <conditionalFormatting sqref="D25">
    <cfRule type="cellIs" dxfId="3" priority="4" operator="equal">
      <formula>"Auto Calculated"</formula>
    </cfRule>
  </conditionalFormatting>
  <conditionalFormatting sqref="D26">
    <cfRule type="cellIs" dxfId="2" priority="3" operator="equal">
      <formula>"Auto Calculated"</formula>
    </cfRule>
  </conditionalFormatting>
  <conditionalFormatting sqref="D27">
    <cfRule type="cellIs" dxfId="1" priority="2" operator="equal">
      <formula>"Auto Calculated"</formula>
    </cfRule>
  </conditionalFormatting>
  <conditionalFormatting sqref="D28">
    <cfRule type="cellIs" dxfId="0" priority="1" operator="equal">
      <formula>"Auto Calculated"</formula>
    </cfRule>
  </conditionalFormatting>
  <pageMargins left="0.25" right="0.25" top="0.5" bottom="0.75" header="0.3" footer="0.3"/>
  <pageSetup scale="72" fitToHeight="0" orientation="portrait" r:id="rId1"/>
  <headerFooter>
    <oddHeader>&amp;CYear-End Financial Summary</oddHeader>
  </headerFooter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2025-11-28T15:38:04Z</cp:lastPrinted>
  <dcterms:created xsi:type="dcterms:W3CDTF">2025-11-28T15:10:18Z</dcterms:created>
  <dcterms:modified xsi:type="dcterms:W3CDTF">2025-11-28T15:38:48Z</dcterms:modified>
</cp:coreProperties>
</file>